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105" windowWidth="18195" windowHeight="8925"/>
  </bookViews>
  <sheets>
    <sheet name="PLANILHA" sheetId="5" r:id="rId1"/>
    <sheet name="MEMORIA_EQUIPE" sheetId="6" r:id="rId2"/>
  </sheets>
  <definedNames>
    <definedName name="_xlnm.Print_Area" localSheetId="0">PLANILHA!$B$1:$G$33</definedName>
  </definedNames>
  <calcPr calcId="125725"/>
</workbook>
</file>

<file path=xl/calcChain.xml><?xml version="1.0" encoding="utf-8"?>
<calcChain xmlns="http://schemas.openxmlformats.org/spreadsheetml/2006/main">
  <c r="C14" i="5"/>
  <c r="C15" l="1"/>
  <c r="C16"/>
  <c r="C17"/>
  <c r="C18"/>
  <c r="C13"/>
  <c r="F15" i="6"/>
  <c r="F10"/>
  <c r="F13" l="1"/>
  <c r="F7" l="1"/>
  <c r="G7" s="1"/>
  <c r="F12" l="1"/>
  <c r="F14"/>
  <c r="F11"/>
  <c r="F6" l="1"/>
  <c r="G6" s="1"/>
  <c r="G12" i="5" l="1"/>
  <c r="F21" s="1"/>
  <c r="G27"/>
  <c r="G9" l="1"/>
  <c r="G8" s="1"/>
  <c r="F23" s="1"/>
  <c r="G22" s="1"/>
  <c r="G24"/>
  <c r="F20" l="1"/>
  <c r="G19" s="1"/>
</calcChain>
</file>

<file path=xl/comments1.xml><?xml version="1.0" encoding="utf-8"?>
<comments xmlns="http://schemas.openxmlformats.org/spreadsheetml/2006/main">
  <authors>
    <author>Autor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>Quantidade de horas trabalhadas pelo Profissional no mês =</t>
        </r>
        <r>
          <rPr>
            <sz val="8"/>
            <color indexed="81"/>
            <rFont val="Tahoma"/>
            <family val="2"/>
          </rPr>
          <t xml:space="preserve"> número de horas trabalhadas no dia </t>
        </r>
        <r>
          <rPr>
            <b/>
            <sz val="8"/>
            <color indexed="81"/>
            <rFont val="Tahoma"/>
            <family val="2"/>
          </rPr>
          <t>vezes</t>
        </r>
        <r>
          <rPr>
            <sz val="8"/>
            <color indexed="81"/>
            <rFont val="Tahoma"/>
            <family val="2"/>
          </rPr>
          <t xml:space="preserve"> o número de dias trabalhados no mês.
Mês completo: 8h x 22 dias = 176 horas no mês
</t>
        </r>
      </text>
    </comment>
    <comment ref="F4" authorId="0">
      <text>
        <r>
          <rPr>
            <b/>
            <sz val="8"/>
            <color indexed="81"/>
            <rFont val="Tahoma"/>
            <family val="2"/>
          </rPr>
          <t xml:space="preserve">Quantidade Equivalente em Meses: </t>
        </r>
        <r>
          <rPr>
            <sz val="8"/>
            <color indexed="81"/>
            <rFont val="Tahoma"/>
            <family val="2"/>
          </rPr>
          <t>coluna anterior / 176 horas no mês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color indexed="81"/>
            <rFont val="Tahoma"/>
            <family val="2"/>
          </rPr>
          <t>Quantidade de horas trabalhadas pelo Profissional no mês =</t>
        </r>
        <r>
          <rPr>
            <sz val="8"/>
            <color indexed="81"/>
            <rFont val="Tahoma"/>
            <family val="2"/>
          </rPr>
          <t xml:space="preserve"> número de horas trabalhadas no dia </t>
        </r>
        <r>
          <rPr>
            <b/>
            <sz val="8"/>
            <color indexed="81"/>
            <rFont val="Tahoma"/>
            <family val="2"/>
          </rPr>
          <t>vezes</t>
        </r>
        <r>
          <rPr>
            <sz val="8"/>
            <color indexed="81"/>
            <rFont val="Tahoma"/>
            <family val="2"/>
          </rPr>
          <t xml:space="preserve"> o número de dias trabalhados no mês.
Mês completo: 8h x 22 dias = 176 horas no mês
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 xml:space="preserve">Quantidade Equivalente em Meses: </t>
        </r>
        <r>
          <rPr>
            <sz val="8"/>
            <color indexed="81"/>
            <rFont val="Tahoma"/>
            <family val="2"/>
          </rPr>
          <t>coluna anterior / 176 horas no mês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<sst xmlns="http://schemas.openxmlformats.org/spreadsheetml/2006/main" count="86" uniqueCount="69">
  <si>
    <t>A.</t>
  </si>
  <si>
    <t>B.</t>
  </si>
  <si>
    <t>%</t>
  </si>
  <si>
    <t>C.</t>
  </si>
  <si>
    <t>unid</t>
  </si>
  <si>
    <t>D.</t>
  </si>
  <si>
    <t xml:space="preserve">% </t>
  </si>
  <si>
    <t>E.</t>
  </si>
  <si>
    <t>H x m</t>
  </si>
  <si>
    <t>F.</t>
  </si>
  <si>
    <t>Permanente</t>
  </si>
  <si>
    <t>Eventual</t>
  </si>
  <si>
    <t>DISCRIMINAÇÃO</t>
  </si>
  <si>
    <t>NÚMERO DE PROFISSIONAIS
(1)</t>
  </si>
  <si>
    <t>NÚMERO DE MESES DE TRABALHO
(2)</t>
  </si>
  <si>
    <t>NÚMERO DE HORAS DE TRABALHO POR MÊS (3)</t>
  </si>
  <si>
    <t>QUANTIDADE EQUIVALENTE DE MESES (4) = (3) / 176</t>
  </si>
  <si>
    <t>QUANTIDADE DE HOMENS X MÊS (5) = (1) x (2) x (4)</t>
  </si>
  <si>
    <t>PERMANENTE</t>
  </si>
  <si>
    <t>EVENTUAL</t>
  </si>
  <si>
    <t>ITEM</t>
  </si>
  <si>
    <t>TOTAL (R$)</t>
  </si>
  <si>
    <t>H x h</t>
  </si>
  <si>
    <t>D.1</t>
  </si>
  <si>
    <t>D.2</t>
  </si>
  <si>
    <t>Despesas Reprodução de Relatórios</t>
  </si>
  <si>
    <t xml:space="preserve">    Reproduções Xerox</t>
  </si>
  <si>
    <t>A.1.</t>
  </si>
  <si>
    <t>A.2.</t>
  </si>
  <si>
    <t>PREÇO TOTAL - R$</t>
  </si>
  <si>
    <t xml:space="preserve">    Coordenador Geral</t>
  </si>
  <si>
    <t xml:space="preserve">    Permanente (A.1)</t>
  </si>
  <si>
    <t xml:space="preserve">    Eventual (A.2)</t>
  </si>
  <si>
    <t xml:space="preserve">   Custos Administrativos (A1 + A2)</t>
  </si>
  <si>
    <t xml:space="preserve">    Despesas de Impressão de Relatórios</t>
  </si>
  <si>
    <t xml:space="preserve">    Encadernação</t>
  </si>
  <si>
    <t xml:space="preserve">    Consultor Especializado - Turismo</t>
  </si>
  <si>
    <r>
      <rPr>
        <b/>
        <sz val="9"/>
        <rFont val="Times New Roman"/>
        <family val="1"/>
      </rPr>
      <t>OBSERVAÇÃO:</t>
    </r>
    <r>
      <rPr>
        <sz val="9"/>
        <rFont val="Times New Roman"/>
        <family val="1"/>
      </rPr>
      <t xml:space="preserve"> TAXAS ADOTADAS DE ACORDO COM OS TERMOS DO DECRETO Nº 36.872 DE 28/07/2011 (ESTADUAL - PERNAMBUCO)</t>
    </r>
  </si>
  <si>
    <t>R$</t>
  </si>
  <si>
    <t>US$</t>
  </si>
  <si>
    <t xml:space="preserve">ORÇAMENTO </t>
  </si>
  <si>
    <r>
      <t xml:space="preserve">ELABORADO POR: </t>
    </r>
    <r>
      <rPr>
        <sz val="12"/>
        <color indexed="8"/>
        <rFont val="Times New Roman"/>
        <family val="1"/>
      </rPr>
      <t>UNIDADE DE COORDENAÇÃO PROGRAMA PRODETUR NACIONAL PE</t>
    </r>
  </si>
  <si>
    <t>EQUIPE TÉCNICA</t>
  </si>
  <si>
    <t>UNIDADE</t>
  </si>
  <si>
    <t>QUANTIDADE</t>
  </si>
  <si>
    <t>VALOR UNITÁRIO (R$)</t>
  </si>
  <si>
    <t>ENCARGOS SOCIAIS</t>
  </si>
  <si>
    <t>CUSTOS ADMINISTRATIVOS</t>
  </si>
  <si>
    <t>DESPESAS DIRETAS</t>
  </si>
  <si>
    <t>REMUNERAÇÃO DE ESCRITÓRIO - 12% sobre a soma total A + B + C + D</t>
  </si>
  <si>
    <t>QUANTIDADE HORAS DE TRABALHO</t>
  </si>
  <si>
    <t>QUANTIDADE DE HOMENS X MÊS (5) = (1) x (2) x ((3) / 176)</t>
  </si>
  <si>
    <t xml:space="preserve">    Apoio Técnico Operacional</t>
  </si>
  <si>
    <t>Despesas de Deslocamento</t>
  </si>
  <si>
    <t xml:space="preserve">    Consultor Especializado - Estudos de Viabilidade Socioeconomica</t>
  </si>
  <si>
    <t xml:space="preserve">    Consultor Especializado - Sociologia</t>
  </si>
  <si>
    <t xml:space="preserve">    Apoio Técnico e Operacional</t>
  </si>
  <si>
    <t>mês</t>
  </si>
  <si>
    <t xml:space="preserve">    Consultor Especializado - Orçamento</t>
  </si>
  <si>
    <t xml:space="preserve">    Consultor Especializado - Intervenção em Patrimônio Histórico</t>
  </si>
  <si>
    <t>DESPESAS FISCAIS - 9,47% sobre a soma  total A + B + C + D + E</t>
  </si>
  <si>
    <r>
      <t xml:space="preserve">PRAZO DE EXECUÇÃO: </t>
    </r>
    <r>
      <rPr>
        <sz val="12"/>
        <color indexed="8"/>
        <rFont val="Times New Roman"/>
        <family val="1"/>
      </rPr>
      <t>120 DIAS</t>
    </r>
  </si>
  <si>
    <t xml:space="preserve">    Consultor Especializado - Plano de Gestão de Empreendimentos Turísticos, Culturais e/ou Museais</t>
  </si>
  <si>
    <t>MEMORIA CÁLCULO EQUIPE TÉCNICA - PLANO DE GESTÃO E ESTUDO DE VIABILIDADE SOCIOECONÔMICA DAS AÇÕES INTEGRADAS PARA O DESENVOLVIMENTO DO TURISMO DO SÍTIO HISTÓRICO DE IGARASSU</t>
  </si>
  <si>
    <t>OBJETO:  PLANO DE GESTÃO E ESTUDO DE VIABILIDADE SOCIOECONÔMICA DAS AÇÕES INTEGRADAS PARA O DESENVOLVIMENTO DO TURISMO DO SÍTIO HISTÓRICO DE IGARASSU</t>
  </si>
  <si>
    <r>
      <t>DATA DO ORÇAMENTO:</t>
    </r>
    <r>
      <rPr>
        <sz val="12"/>
        <color theme="1"/>
        <rFont val="Times New Roman"/>
        <family val="1"/>
      </rPr>
      <t xml:space="preserve"> 09/01/2013</t>
    </r>
  </si>
  <si>
    <t>PREÇOS UNITÁRIOS E OS PERCENTUAIS DOS ENCARGOS E ENCARGOS: TABELA DE PREÇOS DE PREÇO DE CONSULTORIA DO SICRO-DNIT (DATA BASE 10/12)</t>
  </si>
  <si>
    <t>CÂMBIO BÁSICO - 1 US$ = R$ 2,0411 (VALOR DE COMPRA DO DÓLAR COMERCIAL DO DIA 08/01/2013</t>
  </si>
  <si>
    <t xml:space="preserve">    Veículo de Apoio Equipe (Motorista, Combustível e Manutenção)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</si>
</sst>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9">
    <font>
      <sz val="10"/>
      <name val="Arial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indexed="8"/>
      <name val="Times New Roman"/>
      <family val="1"/>
    </font>
    <font>
      <b/>
      <i/>
      <sz val="11"/>
      <color theme="3" tint="-0.249977111117893"/>
      <name val="Arial Narrow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4"/>
      <color theme="3" tint="-0.249977111117893"/>
      <name val="Times New Roman"/>
      <family val="1"/>
    </font>
    <font>
      <b/>
      <i/>
      <sz val="11"/>
      <color theme="3" tint="-0.24997711111789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quotePrefix="1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64" fontId="14" fillId="0" borderId="1" xfId="2" applyNumberFormat="1" applyFont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2" fontId="16" fillId="2" borderId="1" xfId="1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2" fontId="14" fillId="0" borderId="1" xfId="1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3" fontId="11" fillId="0" borderId="0" xfId="0" applyNumberFormat="1" applyFont="1" applyAlignment="1">
      <alignment vertical="center"/>
    </xf>
    <xf numFmtId="39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right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left" vertical="center"/>
    </xf>
    <xf numFmtId="43" fontId="15" fillId="3" borderId="11" xfId="2" applyFont="1" applyFill="1" applyBorder="1" applyAlignment="1">
      <alignment vertical="center"/>
    </xf>
    <xf numFmtId="0" fontId="15" fillId="2" borderId="10" xfId="0" applyFont="1" applyFill="1" applyBorder="1" applyAlignment="1">
      <alignment horizontal="left" vertical="center"/>
    </xf>
    <xf numFmtId="164" fontId="15" fillId="0" borderId="11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43" fontId="14" fillId="0" borderId="11" xfId="2" applyFont="1" applyBorder="1" applyAlignment="1">
      <alignment vertical="center"/>
    </xf>
    <xf numFmtId="164" fontId="15" fillId="3" borderId="11" xfId="0" applyNumberFormat="1" applyFont="1" applyFill="1" applyBorder="1" applyAlignment="1">
      <alignment horizontal="center" vertical="center"/>
    </xf>
    <xf numFmtId="39" fontId="15" fillId="3" borderId="11" xfId="0" applyNumberFormat="1" applyFont="1" applyFill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164" fontId="17" fillId="3" borderId="11" xfId="0" applyNumberFormat="1" applyFont="1" applyFill="1" applyBorder="1" applyAlignment="1">
      <alignment horizontal="right" vertical="center"/>
    </xf>
    <xf numFmtId="164" fontId="15" fillId="3" borderId="11" xfId="0" applyNumberFormat="1" applyFont="1" applyFill="1" applyBorder="1" applyAlignment="1">
      <alignment vertical="center"/>
    </xf>
    <xf numFmtId="164" fontId="15" fillId="3" borderId="11" xfId="2" applyNumberFormat="1" applyFont="1" applyFill="1" applyBorder="1" applyAlignment="1">
      <alignment horizontal="right" vertical="center"/>
    </xf>
    <xf numFmtId="0" fontId="15" fillId="3" borderId="20" xfId="0" applyFont="1" applyFill="1" applyBorder="1" applyAlignment="1">
      <alignment horizontal="right" vertical="center"/>
    </xf>
    <xf numFmtId="164" fontId="15" fillId="3" borderId="14" xfId="2" applyNumberFormat="1" applyFont="1" applyFill="1" applyBorder="1" applyAlignment="1">
      <alignment horizontal="right" vertical="center"/>
    </xf>
    <xf numFmtId="4" fontId="14" fillId="0" borderId="1" xfId="2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164" fontId="3" fillId="5" borderId="8" xfId="2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2" fillId="0" borderId="11" xfId="0" quotePrefix="1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indent="1"/>
    </xf>
    <xf numFmtId="4" fontId="2" fillId="0" borderId="13" xfId="0" applyNumberFormat="1" applyFont="1" applyBorder="1" applyAlignment="1">
      <alignment horizontal="center" vertical="center"/>
    </xf>
    <xf numFmtId="4" fontId="2" fillId="0" borderId="13" xfId="0" quotePrefix="1" applyNumberFormat="1" applyFont="1" applyBorder="1" applyAlignment="1">
      <alignment horizontal="center" vertical="center" wrapText="1"/>
    </xf>
    <xf numFmtId="4" fontId="2" fillId="0" borderId="14" xfId="0" quotePrefix="1" applyNumberFormat="1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4" fontId="14" fillId="6" borderId="1" xfId="0" applyNumberFormat="1" applyFont="1" applyFill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indent="1"/>
    </xf>
    <xf numFmtId="4" fontId="2" fillId="0" borderId="22" xfId="0" applyNumberFormat="1" applyFont="1" applyBorder="1" applyAlignment="1">
      <alignment horizontal="center" vertical="center"/>
    </xf>
    <xf numFmtId="4" fontId="2" fillId="0" borderId="22" xfId="0" quotePrefix="1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/>
    </xf>
    <xf numFmtId="0" fontId="14" fillId="0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/>
    </xf>
    <xf numFmtId="0" fontId="15" fillId="0" borderId="4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  <xf numFmtId="0" fontId="10" fillId="0" borderId="12" xfId="0" applyFont="1" applyBorder="1" applyAlignment="1">
      <alignment horizontal="justify" vertical="center"/>
    </xf>
    <xf numFmtId="0" fontId="10" fillId="0" borderId="13" xfId="0" applyFont="1" applyBorder="1" applyAlignment="1">
      <alignment horizontal="justify" vertical="center"/>
    </xf>
    <xf numFmtId="0" fontId="10" fillId="0" borderId="14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15" fillId="6" borderId="2" xfId="0" applyFont="1" applyFill="1" applyBorder="1" applyAlignment="1">
      <alignment horizontal="justify" vertical="center"/>
    </xf>
    <xf numFmtId="0" fontId="15" fillId="6" borderId="3" xfId="0" applyFont="1" applyFill="1" applyBorder="1" applyAlignment="1">
      <alignment horizontal="justify" vertical="center"/>
    </xf>
    <xf numFmtId="0" fontId="15" fillId="6" borderId="4" xfId="0" applyFont="1" applyFill="1" applyBorder="1" applyAlignment="1">
      <alignment horizontal="justify" vertical="center"/>
    </xf>
    <xf numFmtId="0" fontId="7" fillId="0" borderId="0" xfId="0" applyFont="1" applyAlignment="1">
      <alignment horizont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1" xfId="0" applyFont="1" applyFill="1" applyBorder="1" applyAlignment="1">
      <alignment horizontal="justify" vertical="center"/>
    </xf>
  </cellXfs>
  <cellStyles count="3">
    <cellStyle name="Normal" xfId="0" builtinId="0"/>
    <cellStyle name="Porcentagem" xfId="1" builtinId="5"/>
    <cellStyle name="Separador de milhares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showGridLines="0" tabSelected="1" zoomScale="80" zoomScaleNormal="80" workbookViewId="0">
      <selection activeCell="E13" sqref="E13"/>
    </sheetView>
  </sheetViews>
  <sheetFormatPr defaultRowHeight="12.75"/>
  <cols>
    <col min="1" max="1" width="2.7109375" style="6" customWidth="1"/>
    <col min="2" max="2" width="9.7109375" style="6" customWidth="1"/>
    <col min="3" max="3" width="89.42578125" style="6" customWidth="1"/>
    <col min="4" max="7" width="16.7109375" style="6" customWidth="1"/>
    <col min="8" max="8" width="2.7109375" style="6" customWidth="1"/>
    <col min="9" max="10" width="10.28515625" style="6" bestFit="1" customWidth="1"/>
    <col min="11" max="16384" width="9.140625" style="6"/>
  </cols>
  <sheetData>
    <row r="1" spans="2:7" ht="35.25" customHeight="1">
      <c r="B1" s="69" t="s">
        <v>40</v>
      </c>
      <c r="C1" s="69"/>
      <c r="D1" s="69"/>
      <c r="E1" s="69"/>
      <c r="F1" s="69"/>
      <c r="G1" s="69"/>
    </row>
    <row r="2" spans="2:7" ht="11.25" customHeight="1" thickBot="1">
      <c r="B2" s="7"/>
      <c r="C2" s="7"/>
      <c r="D2" s="7"/>
      <c r="E2" s="7"/>
      <c r="F2" s="7"/>
      <c r="G2" s="7"/>
    </row>
    <row r="3" spans="2:7" ht="36.75" customHeight="1">
      <c r="B3" s="73" t="s">
        <v>64</v>
      </c>
      <c r="C3" s="74"/>
      <c r="D3" s="74"/>
      <c r="E3" s="74"/>
      <c r="F3" s="74"/>
      <c r="G3" s="75"/>
    </row>
    <row r="4" spans="2:7" ht="20.100000000000001" customHeight="1">
      <c r="B4" s="79" t="s">
        <v>61</v>
      </c>
      <c r="C4" s="80"/>
      <c r="D4" s="81" t="s">
        <v>65</v>
      </c>
      <c r="E4" s="82"/>
      <c r="F4" s="82"/>
      <c r="G4" s="83"/>
    </row>
    <row r="5" spans="2:7" ht="20.100000000000001" customHeight="1" thickBot="1">
      <c r="B5" s="76" t="s">
        <v>41</v>
      </c>
      <c r="C5" s="77"/>
      <c r="D5" s="77"/>
      <c r="E5" s="77"/>
      <c r="F5" s="77"/>
      <c r="G5" s="78"/>
    </row>
    <row r="6" spans="2:7" ht="15.75" thickBot="1">
      <c r="B6" s="8"/>
      <c r="C6" s="8"/>
      <c r="D6" s="8"/>
      <c r="E6" s="8"/>
      <c r="F6" s="9"/>
      <c r="G6" s="8"/>
    </row>
    <row r="7" spans="2:7" ht="42.75">
      <c r="B7" s="24" t="s">
        <v>20</v>
      </c>
      <c r="C7" s="25" t="s">
        <v>12</v>
      </c>
      <c r="D7" s="25" t="s">
        <v>43</v>
      </c>
      <c r="E7" s="25" t="s">
        <v>44</v>
      </c>
      <c r="F7" s="26" t="s">
        <v>45</v>
      </c>
      <c r="G7" s="27" t="s">
        <v>21</v>
      </c>
    </row>
    <row r="8" spans="2:7" ht="18" customHeight="1">
      <c r="B8" s="28" t="s">
        <v>0</v>
      </c>
      <c r="C8" s="66" t="s">
        <v>42</v>
      </c>
      <c r="D8" s="67"/>
      <c r="E8" s="67"/>
      <c r="F8" s="68"/>
      <c r="G8" s="29">
        <f>G9+G12</f>
        <v>0</v>
      </c>
    </row>
    <row r="9" spans="2:7" ht="18" customHeight="1">
      <c r="B9" s="30" t="s">
        <v>27</v>
      </c>
      <c r="C9" s="70" t="s">
        <v>10</v>
      </c>
      <c r="D9" s="71"/>
      <c r="E9" s="71"/>
      <c r="F9" s="72"/>
      <c r="G9" s="31">
        <f>SUM(G10:G11)</f>
        <v>0</v>
      </c>
    </row>
    <row r="10" spans="2:7" ht="18" customHeight="1">
      <c r="B10" s="32">
        <v>1</v>
      </c>
      <c r="C10" s="12" t="s">
        <v>30</v>
      </c>
      <c r="D10" s="11" t="s">
        <v>8</v>
      </c>
      <c r="E10" s="42"/>
      <c r="F10" s="13"/>
      <c r="G10" s="33"/>
    </row>
    <row r="11" spans="2:7" ht="18" customHeight="1">
      <c r="B11" s="32">
        <v>2</v>
      </c>
      <c r="C11" s="12" t="s">
        <v>56</v>
      </c>
      <c r="D11" s="11" t="s">
        <v>8</v>
      </c>
      <c r="E11" s="42"/>
      <c r="F11" s="13"/>
      <c r="G11" s="33"/>
    </row>
    <row r="12" spans="2:7" ht="18" customHeight="1">
      <c r="B12" s="30" t="s">
        <v>28</v>
      </c>
      <c r="C12" s="70" t="s">
        <v>11</v>
      </c>
      <c r="D12" s="71"/>
      <c r="E12" s="71"/>
      <c r="F12" s="72"/>
      <c r="G12" s="31">
        <f>SUM(G13:G18)</f>
        <v>0</v>
      </c>
    </row>
    <row r="13" spans="2:7" ht="18" customHeight="1">
      <c r="B13" s="32">
        <v>1</v>
      </c>
      <c r="C13" s="12" t="str">
        <f>MEMORIA_EQUIPE!B10</f>
        <v xml:space="preserve">    Consultor Especializado - Intervenção em Patrimônio Histórico</v>
      </c>
      <c r="D13" s="11" t="s">
        <v>22</v>
      </c>
      <c r="E13" s="42"/>
      <c r="F13" s="13"/>
      <c r="G13" s="33"/>
    </row>
    <row r="14" spans="2:7" ht="15">
      <c r="B14" s="32">
        <v>2</v>
      </c>
      <c r="C14" s="65" t="str">
        <f>MEMORIA_EQUIPE!B11</f>
        <v xml:space="preserve">    Consultor Especializado - Plano de Gestão de Empreendimentos Turísticos, Culturais e/ou Museais</v>
      </c>
      <c r="D14" s="11" t="s">
        <v>22</v>
      </c>
      <c r="E14" s="42"/>
      <c r="F14" s="13"/>
      <c r="G14" s="33"/>
    </row>
    <row r="15" spans="2:7" ht="18" customHeight="1">
      <c r="B15" s="32">
        <v>3</v>
      </c>
      <c r="C15" s="12" t="str">
        <f>MEMORIA_EQUIPE!B12</f>
        <v xml:space="preserve">    Consultor Especializado - Estudos de Viabilidade Socioeconomica</v>
      </c>
      <c r="D15" s="11" t="s">
        <v>22</v>
      </c>
      <c r="E15" s="42"/>
      <c r="F15" s="13"/>
      <c r="G15" s="33"/>
    </row>
    <row r="16" spans="2:7" ht="18" customHeight="1">
      <c r="B16" s="32">
        <v>4</v>
      </c>
      <c r="C16" s="12" t="str">
        <f>MEMORIA_EQUIPE!B13</f>
        <v xml:space="preserve">    Consultor Especializado - Turismo</v>
      </c>
      <c r="D16" s="11" t="s">
        <v>22</v>
      </c>
      <c r="E16" s="42"/>
      <c r="F16" s="13"/>
      <c r="G16" s="33"/>
    </row>
    <row r="17" spans="2:11" ht="18" customHeight="1">
      <c r="B17" s="32">
        <v>5</v>
      </c>
      <c r="C17" s="12" t="str">
        <f>MEMORIA_EQUIPE!B14</f>
        <v xml:space="preserve">    Consultor Especializado - Sociologia</v>
      </c>
      <c r="D17" s="11" t="s">
        <v>22</v>
      </c>
      <c r="E17" s="42"/>
      <c r="F17" s="13"/>
      <c r="G17" s="33"/>
    </row>
    <row r="18" spans="2:11" ht="18" customHeight="1">
      <c r="B18" s="32">
        <v>5</v>
      </c>
      <c r="C18" s="12" t="str">
        <f>MEMORIA_EQUIPE!B15</f>
        <v xml:space="preserve">    Consultor Especializado - Orçamento</v>
      </c>
      <c r="D18" s="11" t="s">
        <v>22</v>
      </c>
      <c r="E18" s="42"/>
      <c r="F18" s="13"/>
      <c r="G18" s="33"/>
    </row>
    <row r="19" spans="2:11" ht="18" customHeight="1">
      <c r="B19" s="28" t="s">
        <v>1</v>
      </c>
      <c r="C19" s="66" t="s">
        <v>46</v>
      </c>
      <c r="D19" s="67"/>
      <c r="E19" s="67"/>
      <c r="F19" s="68"/>
      <c r="G19" s="34">
        <f>SUM(G20:G21)</f>
        <v>0</v>
      </c>
    </row>
    <row r="20" spans="2:11" ht="18" customHeight="1">
      <c r="B20" s="32">
        <v>1</v>
      </c>
      <c r="C20" s="12" t="s">
        <v>31</v>
      </c>
      <c r="D20" s="11" t="s">
        <v>2</v>
      </c>
      <c r="E20" s="15"/>
      <c r="F20" s="16">
        <f>G9</f>
        <v>0</v>
      </c>
      <c r="G20" s="33"/>
    </row>
    <row r="21" spans="2:11" ht="18" customHeight="1">
      <c r="B21" s="32">
        <v>2</v>
      </c>
      <c r="C21" s="12" t="s">
        <v>32</v>
      </c>
      <c r="D21" s="11" t="s">
        <v>2</v>
      </c>
      <c r="E21" s="17"/>
      <c r="F21" s="16">
        <f>G12</f>
        <v>0</v>
      </c>
      <c r="G21" s="33"/>
    </row>
    <row r="22" spans="2:11" ht="18" customHeight="1">
      <c r="B22" s="28" t="s">
        <v>3</v>
      </c>
      <c r="C22" s="66" t="s">
        <v>47</v>
      </c>
      <c r="D22" s="67"/>
      <c r="E22" s="67"/>
      <c r="F22" s="68"/>
      <c r="G22" s="34">
        <f>SUM(G23)</f>
        <v>0</v>
      </c>
    </row>
    <row r="23" spans="2:11" ht="18" customHeight="1">
      <c r="B23" s="32">
        <v>1</v>
      </c>
      <c r="C23" s="12" t="s">
        <v>33</v>
      </c>
      <c r="D23" s="11" t="s">
        <v>2</v>
      </c>
      <c r="E23" s="15"/>
      <c r="F23" s="16">
        <f>G8</f>
        <v>0</v>
      </c>
      <c r="G23" s="33"/>
    </row>
    <row r="24" spans="2:11" ht="18" customHeight="1">
      <c r="B24" s="28" t="s">
        <v>5</v>
      </c>
      <c r="C24" s="66" t="s">
        <v>48</v>
      </c>
      <c r="D24" s="67"/>
      <c r="E24" s="67"/>
      <c r="F24" s="68"/>
      <c r="G24" s="35">
        <f>G25+G27</f>
        <v>0</v>
      </c>
    </row>
    <row r="25" spans="2:11" ht="18" customHeight="1">
      <c r="B25" s="30" t="s">
        <v>23</v>
      </c>
      <c r="C25" s="93" t="s">
        <v>53</v>
      </c>
      <c r="D25" s="94"/>
      <c r="E25" s="94"/>
      <c r="F25" s="95"/>
      <c r="G25" s="31"/>
    </row>
    <row r="26" spans="2:11" ht="18" customHeight="1">
      <c r="B26" s="36">
        <v>1</v>
      </c>
      <c r="C26" s="53" t="s">
        <v>68</v>
      </c>
      <c r="D26" s="54" t="s">
        <v>57</v>
      </c>
      <c r="E26" s="55"/>
      <c r="F26" s="56"/>
      <c r="G26" s="33"/>
      <c r="I26" s="19"/>
    </row>
    <row r="27" spans="2:11" ht="18" customHeight="1">
      <c r="B27" s="30" t="s">
        <v>24</v>
      </c>
      <c r="C27" s="70" t="s">
        <v>25</v>
      </c>
      <c r="D27" s="71"/>
      <c r="E27" s="71"/>
      <c r="F27" s="72"/>
      <c r="G27" s="31">
        <f>SUM(G28:G30)</f>
        <v>0</v>
      </c>
    </row>
    <row r="28" spans="2:11" ht="18" customHeight="1">
      <c r="B28" s="32">
        <v>1</v>
      </c>
      <c r="C28" s="12" t="s">
        <v>34</v>
      </c>
      <c r="D28" s="11" t="s">
        <v>4</v>
      </c>
      <c r="E28" s="43"/>
      <c r="F28" s="18"/>
      <c r="G28" s="33"/>
      <c r="J28" s="19"/>
      <c r="K28" s="19"/>
    </row>
    <row r="29" spans="2:11" ht="18" customHeight="1">
      <c r="B29" s="32">
        <v>2</v>
      </c>
      <c r="C29" s="12" t="s">
        <v>26</v>
      </c>
      <c r="D29" s="11" t="s">
        <v>4</v>
      </c>
      <c r="E29" s="43"/>
      <c r="F29" s="18"/>
      <c r="G29" s="33"/>
    </row>
    <row r="30" spans="2:11" ht="18" customHeight="1">
      <c r="B30" s="32">
        <v>3</v>
      </c>
      <c r="C30" s="12" t="s">
        <v>35</v>
      </c>
      <c r="D30" s="11" t="s">
        <v>4</v>
      </c>
      <c r="E30" s="43"/>
      <c r="F30" s="18"/>
      <c r="G30" s="33"/>
    </row>
    <row r="31" spans="2:11" ht="18" customHeight="1">
      <c r="B31" s="28" t="s">
        <v>7</v>
      </c>
      <c r="C31" s="10" t="s">
        <v>49</v>
      </c>
      <c r="D31" s="21" t="s">
        <v>6</v>
      </c>
      <c r="E31" s="20"/>
      <c r="F31" s="14"/>
      <c r="G31" s="37"/>
    </row>
    <row r="32" spans="2:11" ht="18" customHeight="1">
      <c r="B32" s="28" t="s">
        <v>9</v>
      </c>
      <c r="C32" s="10" t="s">
        <v>60</v>
      </c>
      <c r="D32" s="21" t="s">
        <v>2</v>
      </c>
      <c r="E32" s="22"/>
      <c r="F32" s="14"/>
      <c r="G32" s="38"/>
    </row>
    <row r="33" spans="2:8" ht="18" customHeight="1">
      <c r="B33" s="85" t="s">
        <v>29</v>
      </c>
      <c r="C33" s="86"/>
      <c r="D33" s="86"/>
      <c r="E33" s="87"/>
      <c r="F33" s="23" t="s">
        <v>38</v>
      </c>
      <c r="G33" s="39"/>
      <c r="H33" s="19"/>
    </row>
    <row r="34" spans="2:8" ht="18" customHeight="1" thickBot="1">
      <c r="B34" s="88"/>
      <c r="C34" s="89"/>
      <c r="D34" s="89"/>
      <c r="E34" s="90"/>
      <c r="F34" s="40" t="s">
        <v>39</v>
      </c>
      <c r="G34" s="41"/>
    </row>
    <row r="35" spans="2:8" ht="12.75" customHeight="1">
      <c r="B35" s="91" t="s">
        <v>67</v>
      </c>
      <c r="C35" s="91"/>
      <c r="D35" s="91"/>
      <c r="E35" s="91"/>
      <c r="F35" s="91"/>
      <c r="G35" s="91"/>
    </row>
    <row r="36" spans="2:8" ht="12.75" customHeight="1">
      <c r="B36" s="84" t="s">
        <v>66</v>
      </c>
      <c r="C36" s="84"/>
      <c r="D36" s="84"/>
      <c r="E36" s="84"/>
      <c r="F36" s="84"/>
      <c r="G36" s="84"/>
    </row>
    <row r="37" spans="2:8" ht="12.75" customHeight="1">
      <c r="B37" s="92" t="s">
        <v>37</v>
      </c>
      <c r="C37" s="92"/>
      <c r="D37" s="92"/>
      <c r="E37" s="92"/>
      <c r="F37" s="92"/>
      <c r="G37" s="92"/>
    </row>
  </sheetData>
  <mergeCells count="17">
    <mergeCell ref="B36:G36"/>
    <mergeCell ref="B33:E34"/>
    <mergeCell ref="B35:G35"/>
    <mergeCell ref="B37:G37"/>
    <mergeCell ref="C25:F25"/>
    <mergeCell ref="C27:F27"/>
    <mergeCell ref="C19:F19"/>
    <mergeCell ref="C24:F24"/>
    <mergeCell ref="B1:G1"/>
    <mergeCell ref="C8:F8"/>
    <mergeCell ref="C9:F9"/>
    <mergeCell ref="C12:F12"/>
    <mergeCell ref="B3:G3"/>
    <mergeCell ref="B5:G5"/>
    <mergeCell ref="B4:C4"/>
    <mergeCell ref="D4:G4"/>
    <mergeCell ref="C22:F22"/>
  </mergeCells>
  <pageMargins left="0.511811024" right="0.511811024" top="0.78740157499999996" bottom="0.78740157499999996" header="0.31496062000000002" footer="0.31496062000000002"/>
  <pageSetup paperSize="9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topLeftCell="B4" workbookViewId="0">
      <selection activeCell="D18" sqref="D18"/>
    </sheetView>
  </sheetViews>
  <sheetFormatPr defaultColWidth="18.7109375" defaultRowHeight="16.5"/>
  <cols>
    <col min="1" max="1" width="11.140625" style="1" customWidth="1"/>
    <col min="2" max="2" width="85.140625" style="1" bestFit="1" customWidth="1"/>
    <col min="3" max="3" width="17.7109375" style="1" customWidth="1"/>
    <col min="4" max="16384" width="18.7109375" style="1"/>
  </cols>
  <sheetData>
    <row r="1" spans="1:7" ht="39.75" customHeight="1">
      <c r="A1" s="96" t="s">
        <v>63</v>
      </c>
      <c r="B1" s="96"/>
      <c r="C1" s="96"/>
      <c r="D1" s="96"/>
      <c r="E1" s="96"/>
      <c r="F1" s="96"/>
      <c r="G1" s="96"/>
    </row>
    <row r="3" spans="1:7" ht="17.25" thickBot="1">
      <c r="A3" s="105"/>
      <c r="B3" s="106"/>
      <c r="C3" s="106"/>
      <c r="D3" s="106"/>
      <c r="E3" s="106"/>
      <c r="F3" s="106"/>
      <c r="G3" s="107"/>
    </row>
    <row r="4" spans="1:7" ht="66">
      <c r="A4" s="103" t="s">
        <v>12</v>
      </c>
      <c r="B4" s="104"/>
      <c r="C4" s="44" t="s">
        <v>13</v>
      </c>
      <c r="D4" s="45" t="s">
        <v>14</v>
      </c>
      <c r="E4" s="44" t="s">
        <v>15</v>
      </c>
      <c r="F4" s="44" t="s">
        <v>16</v>
      </c>
      <c r="G4" s="46" t="s">
        <v>17</v>
      </c>
    </row>
    <row r="5" spans="1:7">
      <c r="A5" s="108" t="s">
        <v>18</v>
      </c>
      <c r="B5" s="109"/>
      <c r="C5" s="109"/>
      <c r="D5" s="109"/>
      <c r="E5" s="109"/>
      <c r="F5" s="109"/>
      <c r="G5" s="110"/>
    </row>
    <row r="6" spans="1:7">
      <c r="A6" s="47">
        <v>1</v>
      </c>
      <c r="B6" s="3" t="s">
        <v>30</v>
      </c>
      <c r="C6" s="4">
        <v>1</v>
      </c>
      <c r="D6" s="5">
        <v>4</v>
      </c>
      <c r="E6" s="5">
        <v>132</v>
      </c>
      <c r="F6" s="5">
        <f>E6/176</f>
        <v>0.75</v>
      </c>
      <c r="G6" s="48">
        <f>C6*D6*F6</f>
        <v>3</v>
      </c>
    </row>
    <row r="7" spans="1:7" ht="17.25" thickBot="1">
      <c r="A7" s="47">
        <v>2</v>
      </c>
      <c r="B7" s="49" t="s">
        <v>52</v>
      </c>
      <c r="C7" s="50">
        <v>3</v>
      </c>
      <c r="D7" s="51">
        <v>4</v>
      </c>
      <c r="E7" s="51">
        <v>132</v>
      </c>
      <c r="F7" s="51">
        <f>E7/176</f>
        <v>0.75</v>
      </c>
      <c r="G7" s="52">
        <f>C7*D7*F7</f>
        <v>9</v>
      </c>
    </row>
    <row r="8" spans="1:7" ht="66">
      <c r="A8" s="103" t="s">
        <v>12</v>
      </c>
      <c r="B8" s="104"/>
      <c r="C8" s="57" t="s">
        <v>13</v>
      </c>
      <c r="D8" s="45" t="s">
        <v>14</v>
      </c>
      <c r="E8" s="57" t="s">
        <v>15</v>
      </c>
      <c r="F8" s="57" t="s">
        <v>50</v>
      </c>
      <c r="G8" s="46" t="s">
        <v>51</v>
      </c>
    </row>
    <row r="9" spans="1:7">
      <c r="A9" s="97" t="s">
        <v>19</v>
      </c>
      <c r="B9" s="98"/>
      <c r="C9" s="98"/>
      <c r="D9" s="98"/>
      <c r="E9" s="98"/>
      <c r="F9" s="98"/>
      <c r="G9" s="99"/>
    </row>
    <row r="10" spans="1:7">
      <c r="A10" s="47">
        <v>1</v>
      </c>
      <c r="B10" s="3" t="s">
        <v>59</v>
      </c>
      <c r="C10" s="4">
        <v>1</v>
      </c>
      <c r="D10" s="5">
        <v>3</v>
      </c>
      <c r="E10" s="2">
        <v>88</v>
      </c>
      <c r="F10" s="5">
        <f>C10*D10*E10</f>
        <v>264</v>
      </c>
      <c r="G10" s="100"/>
    </row>
    <row r="11" spans="1:7">
      <c r="A11" s="47">
        <v>2</v>
      </c>
      <c r="B11" s="64" t="s">
        <v>62</v>
      </c>
      <c r="C11" s="4">
        <v>1</v>
      </c>
      <c r="D11" s="5">
        <v>3</v>
      </c>
      <c r="E11" s="2">
        <v>88</v>
      </c>
      <c r="F11" s="5">
        <f>C11*D11*E11</f>
        <v>264</v>
      </c>
      <c r="G11" s="101"/>
    </row>
    <row r="12" spans="1:7">
      <c r="A12" s="47">
        <v>3</v>
      </c>
      <c r="B12" s="64" t="s">
        <v>54</v>
      </c>
      <c r="C12" s="4">
        <v>1</v>
      </c>
      <c r="D12" s="5">
        <v>2.5</v>
      </c>
      <c r="E12" s="2">
        <v>88</v>
      </c>
      <c r="F12" s="5">
        <f t="shared" ref="F12:F14" si="0">C12*D12*E12</f>
        <v>220</v>
      </c>
      <c r="G12" s="101"/>
    </row>
    <row r="13" spans="1:7">
      <c r="A13" s="47">
        <v>4</v>
      </c>
      <c r="B13" s="3" t="s">
        <v>36</v>
      </c>
      <c r="C13" s="4">
        <v>1</v>
      </c>
      <c r="D13" s="5">
        <v>2</v>
      </c>
      <c r="E13" s="2">
        <v>88</v>
      </c>
      <c r="F13" s="5">
        <f t="shared" ref="F13" si="1">C13*D13*E13</f>
        <v>176</v>
      </c>
      <c r="G13" s="101"/>
    </row>
    <row r="14" spans="1:7">
      <c r="A14" s="58">
        <v>5</v>
      </c>
      <c r="B14" s="59" t="s">
        <v>55</v>
      </c>
      <c r="C14" s="60">
        <v>1</v>
      </c>
      <c r="D14" s="61">
        <v>2</v>
      </c>
      <c r="E14" s="62">
        <v>88</v>
      </c>
      <c r="F14" s="61">
        <f t="shared" si="0"/>
        <v>176</v>
      </c>
      <c r="G14" s="101"/>
    </row>
    <row r="15" spans="1:7">
      <c r="A15" s="63">
        <v>6</v>
      </c>
      <c r="B15" s="3" t="s">
        <v>58</v>
      </c>
      <c r="C15" s="4">
        <v>1</v>
      </c>
      <c r="D15" s="5">
        <v>2</v>
      </c>
      <c r="E15" s="2">
        <v>88</v>
      </c>
      <c r="F15" s="5">
        <f t="shared" ref="F15" si="2">C15*D15*E15</f>
        <v>176</v>
      </c>
      <c r="G15" s="102"/>
    </row>
    <row r="16" spans="1:7" ht="15.75" customHeight="1"/>
  </sheetData>
  <mergeCells count="7">
    <mergeCell ref="A1:G1"/>
    <mergeCell ref="A9:G9"/>
    <mergeCell ref="G10:G15"/>
    <mergeCell ref="A8:B8"/>
    <mergeCell ref="A3:G3"/>
    <mergeCell ref="A4:B4"/>
    <mergeCell ref="A5:G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</vt:lpstr>
      <vt:lpstr>MEMORIA_EQUIPE</vt:lpstr>
      <vt:lpstr>PLANILHA!Area_de_impressao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2011-11-15T23:25:46Z</dcterms:created>
  <dcterms:modified xsi:type="dcterms:W3CDTF">2013-01-22T13:19:44Z</dcterms:modified>
</cp:coreProperties>
</file>